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sillamaelinnavalitsus1-my.sharepoint.com/personal/aleksandr_pahhomov_sillamae_ee/Documents/Document 1/Paasteameti projekt 500/Kodud tuleohutuks 2025/"/>
    </mc:Choice>
  </mc:AlternateContent>
  <xr:revisionPtr revIDLastSave="182" documentId="8_{495E7AA2-050D-4F3D-876B-1DF4EF5E8CE3}" xr6:coauthVersionLast="47" xr6:coauthVersionMax="47" xr10:uidLastSave="{2466E9C1-9BDC-420C-B565-9D75B49EAA0B}"/>
  <bookViews>
    <workbookView xWindow="480" yWindow="165" windowWidth="16800" windowHeight="1530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1" l="1"/>
  <c r="H66" i="1" l="1"/>
  <c r="G66" i="1"/>
  <c r="I65" i="1"/>
  <c r="I64" i="1"/>
  <c r="I63" i="1"/>
  <c r="H61" i="1"/>
  <c r="G61" i="1"/>
  <c r="I60" i="1"/>
  <c r="I59" i="1"/>
  <c r="I58" i="1"/>
  <c r="H56" i="1"/>
  <c r="G56" i="1"/>
  <c r="I55" i="1"/>
  <c r="I54" i="1"/>
  <c r="I53" i="1"/>
  <c r="H51" i="1"/>
  <c r="G51" i="1"/>
  <c r="I50" i="1"/>
  <c r="I49" i="1"/>
  <c r="I48" i="1"/>
  <c r="H46" i="1"/>
  <c r="G46" i="1"/>
  <c r="I45" i="1"/>
  <c r="I44" i="1"/>
  <c r="I43" i="1"/>
  <c r="H41" i="1"/>
  <c r="G41" i="1"/>
  <c r="I40" i="1"/>
  <c r="I39" i="1"/>
  <c r="I38" i="1"/>
  <c r="H36" i="1"/>
  <c r="G36" i="1"/>
  <c r="I35" i="1"/>
  <c r="I34" i="1"/>
  <c r="I33" i="1"/>
  <c r="H31" i="1"/>
  <c r="G31" i="1"/>
  <c r="I30" i="1"/>
  <c r="I29" i="1"/>
  <c r="I28" i="1"/>
  <c r="H26" i="1"/>
  <c r="G26" i="1"/>
  <c r="I25" i="1"/>
  <c r="I24" i="1"/>
  <c r="I23" i="1"/>
  <c r="I8" i="1"/>
  <c r="I9" i="1"/>
  <c r="I13" i="1"/>
  <c r="I18" i="1"/>
  <c r="I19" i="1"/>
  <c r="I20" i="1"/>
  <c r="G21" i="1"/>
  <c r="H21" i="1"/>
  <c r="I61" i="1" l="1"/>
  <c r="I56" i="1"/>
  <c r="I66" i="1"/>
  <c r="I51" i="1"/>
  <c r="I36" i="1"/>
  <c r="I26" i="1"/>
  <c r="I41" i="1"/>
  <c r="I46" i="1"/>
  <c r="I31" i="1"/>
  <c r="I21" i="1"/>
  <c r="G16" i="1"/>
  <c r="H16" i="1"/>
  <c r="I15" i="1"/>
  <c r="I14" i="1"/>
  <c r="G11" i="1"/>
  <c r="G69" i="1" s="1"/>
  <c r="H11" i="1"/>
  <c r="H69" i="1" s="1"/>
  <c r="I10" i="1"/>
  <c r="I11" i="1" s="1"/>
  <c r="I16" i="1" l="1"/>
  <c r="I69" i="1" s="1"/>
</calcChain>
</file>

<file path=xl/sharedStrings.xml><?xml version="1.0" encoding="utf-8"?>
<sst xmlns="http://schemas.openxmlformats.org/spreadsheetml/2006/main" count="145" uniqueCount="66">
  <si>
    <t>RIIGIEELARVELISE TOETUSE KASUTAMISE FINANTS-, TEGEVUS-JA TULEMUSARUANNE</t>
  </si>
  <si>
    <t>Jrk nr</t>
  </si>
  <si>
    <t>Tegevuse eesmärk ja kirjeldus</t>
  </si>
  <si>
    <t>Riigitoetusest kasutatud summa</t>
  </si>
  <si>
    <t>Omavalitsuse rahaline panus</t>
  </si>
  <si>
    <t>Objekti kogumaksumus</t>
  </si>
  <si>
    <t>Kulude põhjendus, kommentaarid</t>
  </si>
  <si>
    <t>Kokku</t>
  </si>
  <si>
    <t>Tegevus2…</t>
  </si>
  <si>
    <t>Tegevus3…</t>
  </si>
  <si>
    <t>1.</t>
  </si>
  <si>
    <t>2.</t>
  </si>
  <si>
    <t>3.</t>
  </si>
  <si>
    <t>(nimi)</t>
  </si>
  <si>
    <t>(ametikoht)</t>
  </si>
  <si>
    <t>Riigitoetuse kogusumma:</t>
  </si>
  <si>
    <t>Kinnistu aadress:</t>
  </si>
  <si>
    <t>(organisatsioon)</t>
  </si>
  <si>
    <t>Kõik kokku</t>
  </si>
  <si>
    <t>Aruandele lisada, arved, maksekorraldused, fotod, tööde üleandmise-vastuvõtmise akt ning muud asjasse puutuvad dokumendid.</t>
  </si>
  <si>
    <t>Arve esitaja nimi, arve nr ja kuupäev</t>
  </si>
  <si>
    <t>Kesk tn 59-40</t>
  </si>
  <si>
    <t>Tegevus1…Elektrisüsteemi parandamine või uuendamine</t>
  </si>
  <si>
    <t xml:space="preserve">Tegevus1…Elektrisüsteemi parandamine </t>
  </si>
  <si>
    <t>I. Pavlovi tn 9 50</t>
  </si>
  <si>
    <t>Tegevus1…Elektriseadme (gaasipliit) välja vahetamine koos elektrisüsteemi parandamisega</t>
  </si>
  <si>
    <t>Kesk tn 31-4</t>
  </si>
  <si>
    <t>Tegevus1…Elektriseadme (gaasipliit) välja vahetamine koos elektrisüsteemi uuendamisega</t>
  </si>
  <si>
    <t>Kesk tn 59-31</t>
  </si>
  <si>
    <t>Tegevus1…elektrijuhtmestiku renoveerimine; uus gaasiveeboiler</t>
  </si>
  <si>
    <t>Kesk tn 7-16</t>
  </si>
  <si>
    <t>Tegevus1…Elektriseadme (elektripliit, külmkapp, pesumasin) välja vahetamine koos elektrisüsteemi uuendamisega</t>
  </si>
  <si>
    <t>Ranna tn 27-13</t>
  </si>
  <si>
    <t>J. Gagarini tn 31-100</t>
  </si>
  <si>
    <t>Tegevus1…Elektriseadme (elektripliit, pesumasin) välja vahetamine koos elektrisüsteemi uuendamisega</t>
  </si>
  <si>
    <t>J. Gagarini tn 5-47</t>
  </si>
  <si>
    <t>Tegevus1…Elektriseadme (külmkapp) välja vahetamine koos elektrisüsteemi uuendamisega</t>
  </si>
  <si>
    <t>Kesk 59-37</t>
  </si>
  <si>
    <t>Tegevus1…Elektriseadme (külmkapp, gaasiveesoojendi, gaasipliit) (välja vahetamine koos elektrisüsteemi uuendamisega</t>
  </si>
  <si>
    <t>J. Gagarini tn 21-46</t>
  </si>
  <si>
    <t>Tegevus1…Elektriseadme (külmkapp, pesumasin) välja vahetamine koos elektrisüsteemi uuendamisega</t>
  </si>
  <si>
    <t>Tegevus1…Elektriseadme (gaasipliit, gaasiveesoojendi) välja vahetamine koos elektrisüsteemi uuendamisega</t>
  </si>
  <si>
    <t>Kesk tn 49-18</t>
  </si>
  <si>
    <t>Tegevus1…Elektriseadme välja vahetamine gaasipliit, gaasiveesoojendi, pesumasin, külmkapp koos elektrisüsteemi parandamise või uuendamisega</t>
  </si>
  <si>
    <t>Ranna tn 33-42</t>
  </si>
  <si>
    <t>AS Meke Sillamae, arve nr 2504/220, 30.04.2025</t>
  </si>
  <si>
    <t>AS Meke Sillamae, arve nr 2505/250, 20.05.2025</t>
  </si>
  <si>
    <t>AS Meke Sillamae, arve nr 2505/236, 12.05.2025</t>
  </si>
  <si>
    <t>AS Meke Sillamae, arve nr 2506/308, 14.07.2025</t>
  </si>
  <si>
    <t>AS Meke Sillamae, arve nr 2504/212, 28.04.2025</t>
  </si>
  <si>
    <t>AS Meke Sillamae, arve nr 2505/283, 30.05.2025</t>
  </si>
  <si>
    <t>AS Meke Sillamae, arve nr 2506/289, 05.06.2025</t>
  </si>
  <si>
    <t>AS Meke Sillamae, arve nr 2505/262, 23.05.2025</t>
  </si>
  <si>
    <t>AS Meke Sillamae, arve nr 2505/245, 15.05.2025</t>
  </si>
  <si>
    <t>AS Meke Sillamae, arve nr 2505/225, 05.05.2025</t>
  </si>
  <si>
    <t>AS Meke Sillamae, arve nr 2506/332, 30.06.2025</t>
  </si>
  <si>
    <t>AS Meke Sillamae, arve nr 2506/286, 30.06.2025</t>
  </si>
  <si>
    <t xml:space="preserve">Aruande esitaja: </t>
  </si>
  <si>
    <t>Sillamäe Linnavalitsus</t>
  </si>
  <si>
    <t>Aleksandr Pahhomov</t>
  </si>
  <si>
    <t>linnavara spetsialist</t>
  </si>
  <si>
    <t>21.10.2025. a</t>
  </si>
  <si>
    <t>Kuupäev:</t>
  </si>
  <si>
    <t>Hariduse tn 2-21</t>
  </si>
  <si>
    <t xml:space="preserve">Tegevus1…Elektriseadme (elektripliit, külmkapp, pesumasin) välja vahetamine koos elektrisüsteemi parandamise või uuendamisega </t>
  </si>
  <si>
    <t xml:space="preserve">elanik ei olnud nõus, lepingu nr 1.1-7.3/113KL jäägi tagasimakse summa 3605,00 eurot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</si>
</sst>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€&quot;_-;\-* #,##0.00\ &quot;€&quot;_-;_-* &quot;-&quot;??\ &quot;€&quot;_-;_-@_-"/>
    <numFmt numFmtId="165" formatCode="_-* #,##0.0\ &quot;€&quot;_-;\-* #,##0.0\ &quot;€&quot;_-;_-* &quot;-&quot;??\ &quot;€&quot;_-;_-@_-"/>
    <numFmt numFmtId="166" formatCode="[$-425]dd\.\ mmmm\ yyyy&quot;. a.&quot;;@"/>
    <numFmt numFmtId="167" formatCode="_-* #,##0.0\ _₽_-;\-* #,##0.0\ _₽_-;_-* &quot;-&quot;?\ _₽_-;_-@_-"/>
  </numFmts>
  <fonts count="20" x14ac:knownFonts="1">
    <font>
      <sz val="11"/>
      <color theme="1"/>
      <name val="Calibri"/>
      <family val="2"/>
      <charset val="186"/>
      <scheme val="minor"/>
    </font>
    <font>
      <sz val="11.5"/>
      <color rgb="FF000000"/>
      <name val="Times New Roman"/>
      <family val="1"/>
      <charset val="186"/>
    </font>
    <font>
      <b/>
      <i/>
      <sz val="11.5"/>
      <color rgb="FF000000"/>
      <name val="Times New Roman"/>
      <family val="1"/>
      <charset val="186"/>
    </font>
    <font>
      <i/>
      <sz val="11.5"/>
      <color rgb="FF000000"/>
      <name val="Times New Roman"/>
      <family val="1"/>
      <charset val="186"/>
    </font>
    <font>
      <b/>
      <sz val="11.5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.5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8"/>
      <color theme="1"/>
      <name val="Times New Roman"/>
      <family val="1"/>
      <charset val="186"/>
    </font>
    <font>
      <sz val="11"/>
      <color theme="1"/>
      <name val="Times New Roman"/>
      <family val="1"/>
    </font>
    <font>
      <b/>
      <sz val="11.5"/>
      <color rgb="FF000000"/>
      <name val="Times New Roman"/>
      <family val="1"/>
    </font>
    <font>
      <b/>
      <i/>
      <sz val="11.5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charset val="186"/>
      <scheme val="minor"/>
    </font>
    <font>
      <b/>
      <i/>
      <sz val="12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sz val="11.5"/>
      <name val="Times New Roman"/>
      <family val="1"/>
      <charset val="186"/>
    </font>
    <font>
      <sz val="11"/>
      <name val="Times New Roman"/>
      <family val="1"/>
      <charset val="186"/>
    </font>
    <font>
      <b/>
      <sz val="11.5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right"/>
    </xf>
    <xf numFmtId="0" fontId="5" fillId="0" borderId="0" xfId="0" applyFont="1"/>
    <xf numFmtId="0" fontId="6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5" fontId="1" fillId="0" borderId="1" xfId="1" applyNumberFormat="1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165" fontId="10" fillId="0" borderId="4" xfId="0" applyNumberFormat="1" applyFont="1" applyBorder="1" applyAlignment="1">
      <alignment vertical="center" wrapText="1"/>
    </xf>
    <xf numFmtId="165" fontId="12" fillId="0" borderId="0" xfId="1" applyNumberFormat="1" applyFont="1" applyAlignment="1">
      <alignment vertical="center"/>
    </xf>
    <xf numFmtId="0" fontId="1" fillId="0" borderId="1" xfId="0" applyFont="1" applyBorder="1" applyAlignment="1">
      <alignment horizontal="left" vertical="center" wrapText="1" indent="2"/>
    </xf>
    <xf numFmtId="0" fontId="11" fillId="0" borderId="5" xfId="0" applyFont="1" applyBorder="1" applyAlignment="1">
      <alignment horizontal="left" vertical="center" wrapText="1"/>
    </xf>
    <xf numFmtId="165" fontId="10" fillId="0" borderId="1" xfId="1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65" fontId="4" fillId="0" borderId="4" xfId="1" applyNumberFormat="1" applyFont="1" applyBorder="1" applyAlignment="1">
      <alignment vertical="center" wrapText="1"/>
    </xf>
    <xf numFmtId="165" fontId="4" fillId="0" borderId="5" xfId="1" applyNumberFormat="1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167" fontId="0" fillId="0" borderId="0" xfId="0" applyNumberFormat="1"/>
    <xf numFmtId="0" fontId="18" fillId="0" borderId="0" xfId="0" applyFont="1"/>
    <xf numFmtId="165" fontId="17" fillId="0" borderId="1" xfId="1" applyNumberFormat="1" applyFont="1" applyBorder="1" applyAlignment="1">
      <alignment vertical="center" wrapText="1"/>
    </xf>
    <xf numFmtId="165" fontId="19" fillId="0" borderId="4" xfId="1" applyNumberFormat="1" applyFont="1" applyBorder="1" applyAlignment="1">
      <alignment vertical="center" wrapText="1"/>
    </xf>
    <xf numFmtId="0" fontId="18" fillId="0" borderId="0" xfId="0" applyFont="1" applyAlignment="1">
      <alignment vertical="top" wrapText="1"/>
    </xf>
    <xf numFmtId="165" fontId="19" fillId="0" borderId="5" xfId="1" applyNumberFormat="1" applyFont="1" applyBorder="1" applyAlignment="1">
      <alignment vertical="center" wrapText="1"/>
    </xf>
    <xf numFmtId="165" fontId="19" fillId="0" borderId="0" xfId="1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horizontal="left" vertical="center" wrapText="1" inden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166" fontId="16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8" fillId="0" borderId="1" xfId="0" applyFont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illamaelinnavalitsus1-my.sharepoint.com/personal/aleksandr_pahhomov_sillamae_ee/Documents/Document%201/Paasteameti%20projekt%20500/Kodud%20tuleohutuks%202025/&#1050;&#1086;&#1087;&#1080;&#1103;%20Arvestus.xlsx" TargetMode="External"/><Relationship Id="rId1" Type="http://schemas.openxmlformats.org/officeDocument/2006/relationships/externalLinkPath" Target="&#1050;&#1086;&#1087;&#1080;&#1103;%20Arvest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  <sheetName val="Sheet1"/>
    </sheetNames>
    <sheetDataSet>
      <sheetData sheetId="0"/>
      <sheetData sheetId="1">
        <row r="61">
          <cell r="G61">
            <v>114.96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5"/>
  <sheetViews>
    <sheetView tabSelected="1" workbookViewId="0">
      <selection activeCell="B7" sqref="B7"/>
    </sheetView>
  </sheetViews>
  <sheetFormatPr defaultRowHeight="15" x14ac:dyDescent="0.25"/>
  <cols>
    <col min="2" max="2" width="5.5703125" customWidth="1"/>
    <col min="3" max="3" width="8.7109375" customWidth="1"/>
    <col min="4" max="4" width="11.140625" customWidth="1"/>
    <col min="5" max="5" width="16.42578125" customWidth="1"/>
    <col min="6" max="6" width="11.85546875" customWidth="1"/>
    <col min="7" max="9" width="16.42578125" customWidth="1"/>
    <col min="10" max="10" width="16.42578125" style="25" customWidth="1"/>
    <col min="11" max="11" width="21.28515625" customWidth="1"/>
  </cols>
  <sheetData>
    <row r="1" spans="2:11" ht="15.6" customHeight="1" x14ac:dyDescent="0.25">
      <c r="K1" s="1"/>
    </row>
    <row r="2" spans="2:11" x14ac:dyDescent="0.25">
      <c r="B2" s="3" t="s">
        <v>0</v>
      </c>
    </row>
    <row r="3" spans="2:11" ht="9" customHeight="1" x14ac:dyDescent="0.25"/>
    <row r="4" spans="2:11" ht="18.600000000000001" customHeight="1" x14ac:dyDescent="0.25">
      <c r="B4" s="2" t="s">
        <v>15</v>
      </c>
      <c r="C4" s="2"/>
      <c r="E4" s="16">
        <v>33206</v>
      </c>
      <c r="G4" s="2"/>
      <c r="H4" s="2"/>
      <c r="I4" s="2"/>
      <c r="K4" s="2"/>
    </row>
    <row r="5" spans="2:11" x14ac:dyDescent="0.25">
      <c r="B5" s="2"/>
      <c r="C5" s="2"/>
      <c r="D5" s="6"/>
      <c r="E5" s="6"/>
      <c r="F5" s="6"/>
      <c r="G5" s="6"/>
      <c r="H5" s="2"/>
      <c r="I5" s="2"/>
      <c r="K5" s="2"/>
    </row>
    <row r="6" spans="2:11" ht="34.9" customHeight="1" x14ac:dyDescent="0.25">
      <c r="B6" s="4" t="s">
        <v>1</v>
      </c>
      <c r="C6" s="42" t="s">
        <v>2</v>
      </c>
      <c r="D6" s="42"/>
      <c r="E6" s="42"/>
      <c r="F6" s="42"/>
      <c r="G6" s="5" t="s">
        <v>3</v>
      </c>
      <c r="H6" s="5" t="s">
        <v>4</v>
      </c>
      <c r="I6" s="5" t="s">
        <v>5</v>
      </c>
      <c r="J6" s="23" t="s">
        <v>20</v>
      </c>
      <c r="K6" s="5" t="s">
        <v>6</v>
      </c>
    </row>
    <row r="7" spans="2:11" ht="14.25" customHeight="1" x14ac:dyDescent="0.25">
      <c r="B7" s="17"/>
      <c r="C7" s="31" t="s">
        <v>16</v>
      </c>
      <c r="D7" s="31"/>
      <c r="E7" s="34" t="s">
        <v>21</v>
      </c>
      <c r="F7" s="34"/>
      <c r="G7" s="34"/>
      <c r="H7" s="34"/>
      <c r="I7" s="34"/>
      <c r="J7" s="34"/>
      <c r="K7" s="34"/>
    </row>
    <row r="8" spans="2:11" ht="60" customHeight="1" x14ac:dyDescent="0.25">
      <c r="B8" s="5" t="s">
        <v>10</v>
      </c>
      <c r="C8" s="43" t="s">
        <v>23</v>
      </c>
      <c r="D8" s="43"/>
      <c r="E8" s="43"/>
      <c r="F8" s="43"/>
      <c r="G8" s="7">
        <v>1801</v>
      </c>
      <c r="H8" s="7">
        <v>115.01</v>
      </c>
      <c r="I8" s="7">
        <f t="shared" ref="I8:I10" si="0">G8+H8</f>
        <v>1916.01</v>
      </c>
      <c r="J8" s="28" t="s">
        <v>52</v>
      </c>
      <c r="K8" s="4"/>
    </row>
    <row r="9" spans="2:11" x14ac:dyDescent="0.25">
      <c r="B9" s="5" t="s">
        <v>11</v>
      </c>
      <c r="C9" s="43" t="s">
        <v>8</v>
      </c>
      <c r="D9" s="43"/>
      <c r="E9" s="43"/>
      <c r="F9" s="43"/>
      <c r="G9" s="7"/>
      <c r="H9" s="7"/>
      <c r="I9" s="7">
        <f t="shared" si="0"/>
        <v>0</v>
      </c>
      <c r="J9" s="26"/>
      <c r="K9" s="4"/>
    </row>
    <row r="10" spans="2:11" x14ac:dyDescent="0.25">
      <c r="B10" s="5" t="s">
        <v>12</v>
      </c>
      <c r="C10" s="43" t="s">
        <v>9</v>
      </c>
      <c r="D10" s="43"/>
      <c r="E10" s="43"/>
      <c r="F10" s="43"/>
      <c r="G10" s="7"/>
      <c r="H10" s="7"/>
      <c r="I10" s="7">
        <f t="shared" si="0"/>
        <v>0</v>
      </c>
      <c r="J10" s="26"/>
      <c r="K10" s="4"/>
    </row>
    <row r="11" spans="2:11" x14ac:dyDescent="0.25">
      <c r="B11" s="11"/>
      <c r="C11" s="8"/>
      <c r="D11" s="8"/>
      <c r="E11" s="8"/>
      <c r="F11" s="18" t="s">
        <v>7</v>
      </c>
      <c r="G11" s="21">
        <f t="shared" ref="G11:H11" si="1">SUM(G8:G10)</f>
        <v>1801</v>
      </c>
      <c r="H11" s="21">
        <f t="shared" si="1"/>
        <v>115.01</v>
      </c>
      <c r="I11" s="21">
        <f>SUM(I8:I10)</f>
        <v>1916.01</v>
      </c>
      <c r="J11" s="27"/>
      <c r="K11" s="20"/>
    </row>
    <row r="12" spans="2:11" ht="15.75" customHeight="1" x14ac:dyDescent="0.25">
      <c r="B12" s="5"/>
      <c r="C12" s="31" t="s">
        <v>16</v>
      </c>
      <c r="D12" s="31"/>
      <c r="E12" s="34" t="s">
        <v>24</v>
      </c>
      <c r="F12" s="34"/>
      <c r="G12" s="34"/>
      <c r="H12" s="34"/>
      <c r="I12" s="34"/>
      <c r="J12" s="34"/>
      <c r="K12" s="34"/>
    </row>
    <row r="13" spans="2:11" ht="60" customHeight="1" x14ac:dyDescent="0.25">
      <c r="B13" s="5" t="s">
        <v>10</v>
      </c>
      <c r="C13" s="44" t="s">
        <v>25</v>
      </c>
      <c r="D13" s="45"/>
      <c r="E13" s="45"/>
      <c r="F13" s="46"/>
      <c r="G13" s="7">
        <v>2222</v>
      </c>
      <c r="H13" s="7">
        <v>114.91</v>
      </c>
      <c r="I13" s="7">
        <f>G13+H13</f>
        <v>2336.91</v>
      </c>
      <c r="J13" s="28" t="s">
        <v>45</v>
      </c>
      <c r="K13" s="4"/>
    </row>
    <row r="14" spans="2:11" x14ac:dyDescent="0.25">
      <c r="B14" s="5" t="s">
        <v>11</v>
      </c>
      <c r="C14" s="44" t="s">
        <v>8</v>
      </c>
      <c r="D14" s="45"/>
      <c r="E14" s="45"/>
      <c r="F14" s="46"/>
      <c r="G14" s="7"/>
      <c r="H14" s="7"/>
      <c r="I14" s="7">
        <f>G14+H14</f>
        <v>0</v>
      </c>
      <c r="J14" s="26"/>
      <c r="K14" s="4"/>
    </row>
    <row r="15" spans="2:11" x14ac:dyDescent="0.25">
      <c r="B15" s="5" t="s">
        <v>12</v>
      </c>
      <c r="C15" s="44" t="s">
        <v>9</v>
      </c>
      <c r="D15" s="45"/>
      <c r="E15" s="45"/>
      <c r="F15" s="46"/>
      <c r="G15" s="7"/>
      <c r="H15" s="7"/>
      <c r="I15" s="7">
        <f>G15+H15</f>
        <v>0</v>
      </c>
      <c r="J15" s="26"/>
      <c r="K15" s="4"/>
    </row>
    <row r="16" spans="2:11" ht="11.45" customHeight="1" x14ac:dyDescent="0.25">
      <c r="B16" s="11"/>
      <c r="C16" s="8"/>
      <c r="D16" s="8"/>
      <c r="E16" s="8"/>
      <c r="F16" s="18" t="s">
        <v>7</v>
      </c>
      <c r="G16" s="22">
        <f>SUM(G13:G15)</f>
        <v>2222</v>
      </c>
      <c r="H16" s="22">
        <f>SUM(H13:H15)</f>
        <v>114.91</v>
      </c>
      <c r="I16" s="22">
        <f>SUM(I13:I15)</f>
        <v>2336.91</v>
      </c>
      <c r="J16" s="29"/>
      <c r="K16" s="13"/>
    </row>
    <row r="17" spans="2:11" ht="18" customHeight="1" x14ac:dyDescent="0.25">
      <c r="B17" s="5"/>
      <c r="C17" s="32" t="s">
        <v>16</v>
      </c>
      <c r="D17" s="33"/>
      <c r="E17" s="35" t="s">
        <v>26</v>
      </c>
      <c r="F17" s="36"/>
      <c r="G17" s="36"/>
      <c r="H17" s="36"/>
      <c r="I17" s="36"/>
      <c r="J17" s="36"/>
      <c r="K17" s="37"/>
    </row>
    <row r="18" spans="2:11" ht="61.5" customHeight="1" x14ac:dyDescent="0.25">
      <c r="B18" s="5" t="s">
        <v>10</v>
      </c>
      <c r="C18" s="44" t="s">
        <v>27</v>
      </c>
      <c r="D18" s="45"/>
      <c r="E18" s="45"/>
      <c r="F18" s="46"/>
      <c r="G18" s="7">
        <v>2386</v>
      </c>
      <c r="H18" s="7">
        <v>114.88</v>
      </c>
      <c r="I18" s="7">
        <f>G18+H18</f>
        <v>2500.88</v>
      </c>
      <c r="J18" s="28" t="s">
        <v>50</v>
      </c>
      <c r="K18" s="4"/>
    </row>
    <row r="19" spans="2:11" ht="15" customHeight="1" x14ac:dyDescent="0.25">
      <c r="B19" s="5" t="s">
        <v>11</v>
      </c>
      <c r="C19" s="44" t="s">
        <v>8</v>
      </c>
      <c r="D19" s="45"/>
      <c r="E19" s="45"/>
      <c r="F19" s="46"/>
      <c r="G19" s="7"/>
      <c r="H19" s="7"/>
      <c r="I19" s="7">
        <f>G19+H19</f>
        <v>0</v>
      </c>
      <c r="J19" s="26"/>
      <c r="K19" s="4"/>
    </row>
    <row r="20" spans="2:11" ht="15" customHeight="1" x14ac:dyDescent="0.25">
      <c r="B20" s="5" t="s">
        <v>12</v>
      </c>
      <c r="C20" s="44" t="s">
        <v>9</v>
      </c>
      <c r="D20" s="45"/>
      <c r="E20" s="45"/>
      <c r="F20" s="46"/>
      <c r="G20" s="7"/>
      <c r="H20" s="7"/>
      <c r="I20" s="7">
        <f>G20+H20</f>
        <v>0</v>
      </c>
      <c r="J20" s="26"/>
      <c r="K20" s="4"/>
    </row>
    <row r="21" spans="2:11" x14ac:dyDescent="0.25">
      <c r="B21" s="10"/>
      <c r="C21" s="8"/>
      <c r="D21" s="8"/>
      <c r="E21" s="8"/>
      <c r="F21" s="18" t="s">
        <v>7</v>
      </c>
      <c r="G21" s="19">
        <f>SUM(G18:G20)</f>
        <v>2386</v>
      </c>
      <c r="H21" s="19">
        <f>SUM(H18:H20)</f>
        <v>114.88</v>
      </c>
      <c r="I21" s="19">
        <f>SUM(I18:I20)</f>
        <v>2500.88</v>
      </c>
      <c r="J21" s="29"/>
      <c r="K21" s="13"/>
    </row>
    <row r="22" spans="2:11" ht="18" customHeight="1" x14ac:dyDescent="0.25">
      <c r="B22" s="5"/>
      <c r="C22" s="32" t="s">
        <v>16</v>
      </c>
      <c r="D22" s="33"/>
      <c r="E22" s="35" t="s">
        <v>28</v>
      </c>
      <c r="F22" s="36"/>
      <c r="G22" s="36"/>
      <c r="H22" s="36"/>
      <c r="I22" s="36"/>
      <c r="J22" s="36"/>
      <c r="K22" s="37"/>
    </row>
    <row r="23" spans="2:11" ht="60.75" customHeight="1" x14ac:dyDescent="0.25">
      <c r="B23" s="5" t="s">
        <v>10</v>
      </c>
      <c r="C23" s="44" t="s">
        <v>29</v>
      </c>
      <c r="D23" s="45"/>
      <c r="E23" s="45"/>
      <c r="F23" s="46"/>
      <c r="G23" s="7">
        <v>2404</v>
      </c>
      <c r="H23" s="7">
        <v>115.18</v>
      </c>
      <c r="I23" s="7">
        <f>G23+H23</f>
        <v>2519.1799999999998</v>
      </c>
      <c r="J23" s="28" t="s">
        <v>51</v>
      </c>
      <c r="K23" s="4"/>
    </row>
    <row r="24" spans="2:11" ht="15" customHeight="1" x14ac:dyDescent="0.25">
      <c r="B24" s="5" t="s">
        <v>11</v>
      </c>
      <c r="C24" s="44" t="s">
        <v>8</v>
      </c>
      <c r="D24" s="45"/>
      <c r="E24" s="45"/>
      <c r="F24" s="46"/>
      <c r="G24" s="7"/>
      <c r="H24" s="7"/>
      <c r="I24" s="7">
        <f>G24+H24</f>
        <v>0</v>
      </c>
      <c r="J24" s="26"/>
      <c r="K24" s="4"/>
    </row>
    <row r="25" spans="2:11" ht="15" customHeight="1" x14ac:dyDescent="0.25">
      <c r="B25" s="5" t="s">
        <v>12</v>
      </c>
      <c r="C25" s="44" t="s">
        <v>9</v>
      </c>
      <c r="D25" s="45"/>
      <c r="E25" s="45"/>
      <c r="F25" s="46"/>
      <c r="G25" s="7"/>
      <c r="H25" s="7"/>
      <c r="I25" s="7">
        <f>G25+H25</f>
        <v>0</v>
      </c>
      <c r="J25" s="26"/>
      <c r="K25" s="4"/>
    </row>
    <row r="26" spans="2:11" x14ac:dyDescent="0.25">
      <c r="B26" s="10"/>
      <c r="C26" s="8"/>
      <c r="D26" s="8"/>
      <c r="E26" s="8"/>
      <c r="F26" s="18" t="s">
        <v>7</v>
      </c>
      <c r="G26" s="19">
        <f>SUM(G23:G25)</f>
        <v>2404</v>
      </c>
      <c r="H26" s="19">
        <f>SUM(H23:H25)</f>
        <v>115.18</v>
      </c>
      <c r="I26" s="19">
        <f>SUM(I23:I25)</f>
        <v>2519.1799999999998</v>
      </c>
      <c r="J26" s="29"/>
      <c r="K26" s="13"/>
    </row>
    <row r="27" spans="2:11" ht="18" customHeight="1" x14ac:dyDescent="0.25">
      <c r="B27" s="5"/>
      <c r="C27" s="32" t="s">
        <v>16</v>
      </c>
      <c r="D27" s="33"/>
      <c r="E27" s="35" t="s">
        <v>30</v>
      </c>
      <c r="F27" s="36"/>
      <c r="G27" s="36"/>
      <c r="H27" s="36"/>
      <c r="I27" s="36"/>
      <c r="J27" s="36"/>
      <c r="K27" s="37"/>
    </row>
    <row r="28" spans="2:11" ht="59.25" customHeight="1" x14ac:dyDescent="0.25">
      <c r="B28" s="5" t="s">
        <v>10</v>
      </c>
      <c r="C28" s="44" t="s">
        <v>31</v>
      </c>
      <c r="D28" s="45"/>
      <c r="E28" s="45"/>
      <c r="F28" s="46"/>
      <c r="G28" s="7">
        <v>3605</v>
      </c>
      <c r="H28" s="7">
        <v>115.02</v>
      </c>
      <c r="I28" s="7">
        <f>G28+H28</f>
        <v>3720.02</v>
      </c>
      <c r="J28" s="28" t="s">
        <v>49</v>
      </c>
      <c r="K28" s="4"/>
    </row>
    <row r="29" spans="2:11" ht="15" customHeight="1" x14ac:dyDescent="0.25">
      <c r="B29" s="5" t="s">
        <v>11</v>
      </c>
      <c r="C29" s="44" t="s">
        <v>8</v>
      </c>
      <c r="D29" s="45"/>
      <c r="E29" s="45"/>
      <c r="F29" s="46"/>
      <c r="G29" s="7"/>
      <c r="H29" s="7"/>
      <c r="I29" s="7">
        <f>G29+H29</f>
        <v>0</v>
      </c>
      <c r="J29" s="26"/>
      <c r="K29" s="4"/>
    </row>
    <row r="30" spans="2:11" ht="15" customHeight="1" x14ac:dyDescent="0.25">
      <c r="B30" s="5" t="s">
        <v>12</v>
      </c>
      <c r="C30" s="44" t="s">
        <v>9</v>
      </c>
      <c r="D30" s="45"/>
      <c r="E30" s="45"/>
      <c r="F30" s="46"/>
      <c r="G30" s="7"/>
      <c r="H30" s="7"/>
      <c r="I30" s="7">
        <f>G30+H30</f>
        <v>0</v>
      </c>
      <c r="J30" s="26"/>
      <c r="K30" s="4"/>
    </row>
    <row r="31" spans="2:11" x14ac:dyDescent="0.25">
      <c r="B31" s="10"/>
      <c r="C31" s="8"/>
      <c r="D31" s="8"/>
      <c r="E31" s="8"/>
      <c r="F31" s="18" t="s">
        <v>7</v>
      </c>
      <c r="G31" s="19">
        <f>SUM(G28:G30)</f>
        <v>3605</v>
      </c>
      <c r="H31" s="19">
        <f>SUM(H28:H30)</f>
        <v>115.02</v>
      </c>
      <c r="I31" s="19">
        <f>SUM(I28:I30)</f>
        <v>3720.02</v>
      </c>
      <c r="J31" s="29"/>
      <c r="K31" s="13"/>
    </row>
    <row r="32" spans="2:11" ht="18" customHeight="1" x14ac:dyDescent="0.25">
      <c r="B32" s="5"/>
      <c r="C32" s="32" t="s">
        <v>16</v>
      </c>
      <c r="D32" s="33"/>
      <c r="E32" s="35" t="s">
        <v>32</v>
      </c>
      <c r="F32" s="36"/>
      <c r="G32" s="36"/>
      <c r="H32" s="36"/>
      <c r="I32" s="36"/>
      <c r="J32" s="36"/>
      <c r="K32" s="37"/>
    </row>
    <row r="33" spans="2:11" ht="59.25" customHeight="1" x14ac:dyDescent="0.25">
      <c r="B33" s="5" t="s">
        <v>10</v>
      </c>
      <c r="C33" s="44" t="s">
        <v>22</v>
      </c>
      <c r="D33" s="45"/>
      <c r="E33" s="45"/>
      <c r="F33" s="46"/>
      <c r="G33" s="7">
        <v>1910</v>
      </c>
      <c r="H33" s="7">
        <f>[1]Sheet1!$G$61</f>
        <v>114.96</v>
      </c>
      <c r="I33" s="7">
        <f>G33+H33</f>
        <v>2024.96</v>
      </c>
      <c r="J33" s="28" t="s">
        <v>53</v>
      </c>
      <c r="K33" s="4"/>
    </row>
    <row r="34" spans="2:11" ht="15" customHeight="1" x14ac:dyDescent="0.25">
      <c r="B34" s="5" t="s">
        <v>11</v>
      </c>
      <c r="C34" s="44" t="s">
        <v>8</v>
      </c>
      <c r="D34" s="45"/>
      <c r="E34" s="45"/>
      <c r="F34" s="46"/>
      <c r="G34" s="7"/>
      <c r="H34" s="7"/>
      <c r="I34" s="7">
        <f>G34+H34</f>
        <v>0</v>
      </c>
      <c r="J34" s="26"/>
      <c r="K34" s="4"/>
    </row>
    <row r="35" spans="2:11" ht="15" customHeight="1" x14ac:dyDescent="0.25">
      <c r="B35" s="5" t="s">
        <v>12</v>
      </c>
      <c r="C35" s="44" t="s">
        <v>9</v>
      </c>
      <c r="D35" s="45"/>
      <c r="E35" s="45"/>
      <c r="F35" s="46"/>
      <c r="G35" s="7"/>
      <c r="H35" s="7"/>
      <c r="I35" s="7">
        <f>G35+H35</f>
        <v>0</v>
      </c>
      <c r="J35" s="26"/>
      <c r="K35" s="4"/>
    </row>
    <row r="36" spans="2:11" x14ac:dyDescent="0.25">
      <c r="B36" s="10"/>
      <c r="C36" s="8"/>
      <c r="D36" s="8"/>
      <c r="E36" s="8"/>
      <c r="F36" s="18" t="s">
        <v>7</v>
      </c>
      <c r="G36" s="19">
        <f>SUM(G33:G35)</f>
        <v>1910</v>
      </c>
      <c r="H36" s="19">
        <f>SUM(H33:H35)</f>
        <v>114.96</v>
      </c>
      <c r="I36" s="19">
        <f>SUM(I33:I35)</f>
        <v>2024.96</v>
      </c>
      <c r="J36" s="29"/>
      <c r="K36" s="13"/>
    </row>
    <row r="37" spans="2:11" ht="18" customHeight="1" x14ac:dyDescent="0.25">
      <c r="B37" s="5"/>
      <c r="C37" s="32" t="s">
        <v>16</v>
      </c>
      <c r="D37" s="33"/>
      <c r="E37" s="35" t="s">
        <v>33</v>
      </c>
      <c r="F37" s="36"/>
      <c r="G37" s="36"/>
      <c r="H37" s="36"/>
      <c r="I37" s="36"/>
      <c r="J37" s="36"/>
      <c r="K37" s="37"/>
    </row>
    <row r="38" spans="2:11" ht="60" x14ac:dyDescent="0.25">
      <c r="B38" s="5" t="s">
        <v>10</v>
      </c>
      <c r="C38" s="44" t="s">
        <v>34</v>
      </c>
      <c r="D38" s="45"/>
      <c r="E38" s="45"/>
      <c r="F38" s="46"/>
      <c r="G38" s="7">
        <v>3178</v>
      </c>
      <c r="H38" s="7">
        <v>115.02</v>
      </c>
      <c r="I38" s="7">
        <f>G38+H38</f>
        <v>3293.02</v>
      </c>
      <c r="J38" s="28" t="s">
        <v>47</v>
      </c>
      <c r="K38" s="4"/>
    </row>
    <row r="39" spans="2:11" ht="15" customHeight="1" x14ac:dyDescent="0.25">
      <c r="B39" s="5" t="s">
        <v>11</v>
      </c>
      <c r="C39" s="44" t="s">
        <v>8</v>
      </c>
      <c r="D39" s="45"/>
      <c r="E39" s="45"/>
      <c r="F39" s="46"/>
      <c r="G39" s="7"/>
      <c r="H39" s="7"/>
      <c r="I39" s="7">
        <f>G39+H39</f>
        <v>0</v>
      </c>
      <c r="J39" s="26"/>
      <c r="K39" s="4"/>
    </row>
    <row r="40" spans="2:11" ht="15" customHeight="1" x14ac:dyDescent="0.25">
      <c r="B40" s="5" t="s">
        <v>12</v>
      </c>
      <c r="C40" s="44" t="s">
        <v>9</v>
      </c>
      <c r="D40" s="45"/>
      <c r="E40" s="45"/>
      <c r="F40" s="46"/>
      <c r="G40" s="7"/>
      <c r="H40" s="7"/>
      <c r="I40" s="7">
        <f>G40+H40</f>
        <v>0</v>
      </c>
      <c r="J40" s="26"/>
      <c r="K40" s="4"/>
    </row>
    <row r="41" spans="2:11" x14ac:dyDescent="0.25">
      <c r="B41" s="10"/>
      <c r="C41" s="8"/>
      <c r="D41" s="8"/>
      <c r="E41" s="8"/>
      <c r="F41" s="18" t="s">
        <v>7</v>
      </c>
      <c r="G41" s="19">
        <f>SUM(G38:G40)</f>
        <v>3178</v>
      </c>
      <c r="H41" s="19">
        <f>SUM(H38:H40)</f>
        <v>115.02</v>
      </c>
      <c r="I41" s="19">
        <f>SUM(I38:I40)</f>
        <v>3293.02</v>
      </c>
      <c r="J41" s="29"/>
      <c r="K41" s="13"/>
    </row>
    <row r="42" spans="2:11" ht="18" customHeight="1" x14ac:dyDescent="0.25">
      <c r="B42" s="5"/>
      <c r="C42" s="32" t="s">
        <v>16</v>
      </c>
      <c r="D42" s="33"/>
      <c r="E42" s="35" t="s">
        <v>35</v>
      </c>
      <c r="F42" s="36"/>
      <c r="G42" s="36"/>
      <c r="H42" s="36"/>
      <c r="I42" s="36"/>
      <c r="J42" s="36"/>
      <c r="K42" s="37"/>
    </row>
    <row r="43" spans="2:11" ht="60" customHeight="1" x14ac:dyDescent="0.25">
      <c r="B43" s="5" t="s">
        <v>10</v>
      </c>
      <c r="C43" s="44" t="s">
        <v>36</v>
      </c>
      <c r="D43" s="45"/>
      <c r="E43" s="45"/>
      <c r="F43" s="46"/>
      <c r="G43" s="7">
        <v>2398</v>
      </c>
      <c r="H43" s="7">
        <v>115.1</v>
      </c>
      <c r="I43" s="7">
        <f>G43+H43</f>
        <v>2513.1</v>
      </c>
      <c r="J43" s="28" t="s">
        <v>46</v>
      </c>
      <c r="K43" s="4"/>
    </row>
    <row r="44" spans="2:11" ht="15" customHeight="1" x14ac:dyDescent="0.25">
      <c r="B44" s="5" t="s">
        <v>11</v>
      </c>
      <c r="C44" s="44" t="s">
        <v>8</v>
      </c>
      <c r="D44" s="45"/>
      <c r="E44" s="45"/>
      <c r="F44" s="46"/>
      <c r="G44" s="7"/>
      <c r="H44" s="7"/>
      <c r="I44" s="7">
        <f>G44+H44</f>
        <v>0</v>
      </c>
      <c r="J44" s="26"/>
      <c r="K44" s="4"/>
    </row>
    <row r="45" spans="2:11" ht="15" customHeight="1" x14ac:dyDescent="0.25">
      <c r="B45" s="5" t="s">
        <v>12</v>
      </c>
      <c r="C45" s="44" t="s">
        <v>9</v>
      </c>
      <c r="D45" s="45"/>
      <c r="E45" s="45"/>
      <c r="F45" s="46"/>
      <c r="G45" s="7"/>
      <c r="H45" s="7"/>
      <c r="I45" s="7">
        <f>G45+H45</f>
        <v>0</v>
      </c>
      <c r="J45" s="26"/>
      <c r="K45" s="4"/>
    </row>
    <row r="46" spans="2:11" x14ac:dyDescent="0.25">
      <c r="B46" s="10"/>
      <c r="C46" s="8"/>
      <c r="D46" s="8"/>
      <c r="E46" s="8"/>
      <c r="F46" s="18" t="s">
        <v>7</v>
      </c>
      <c r="G46" s="19">
        <f>SUM(G43:G45)</f>
        <v>2398</v>
      </c>
      <c r="H46" s="19">
        <f>SUM(H43:H45)</f>
        <v>115.1</v>
      </c>
      <c r="I46" s="19">
        <f>SUM(I43:I45)</f>
        <v>2513.1</v>
      </c>
      <c r="J46" s="29"/>
      <c r="K46" s="13"/>
    </row>
    <row r="47" spans="2:11" ht="18" customHeight="1" x14ac:dyDescent="0.25">
      <c r="B47" s="5"/>
      <c r="C47" s="32" t="s">
        <v>16</v>
      </c>
      <c r="D47" s="33"/>
      <c r="E47" s="35" t="s">
        <v>37</v>
      </c>
      <c r="F47" s="36"/>
      <c r="G47" s="36"/>
      <c r="H47" s="36"/>
      <c r="I47" s="36"/>
      <c r="J47" s="36"/>
      <c r="K47" s="37"/>
    </row>
    <row r="48" spans="2:11" ht="60" customHeight="1" x14ac:dyDescent="0.25">
      <c r="B48" s="5" t="s">
        <v>10</v>
      </c>
      <c r="C48" s="44" t="s">
        <v>38</v>
      </c>
      <c r="D48" s="45"/>
      <c r="E48" s="45"/>
      <c r="F48" s="46"/>
      <c r="G48" s="7">
        <v>3302</v>
      </c>
      <c r="H48" s="7">
        <v>114.77</v>
      </c>
      <c r="I48" s="7">
        <f>G48+H48</f>
        <v>3416.77</v>
      </c>
      <c r="J48" s="28" t="s">
        <v>48</v>
      </c>
      <c r="K48" s="4"/>
    </row>
    <row r="49" spans="2:11" ht="15" customHeight="1" x14ac:dyDescent="0.25">
      <c r="B49" s="5" t="s">
        <v>11</v>
      </c>
      <c r="C49" s="44" t="s">
        <v>8</v>
      </c>
      <c r="D49" s="45"/>
      <c r="E49" s="45"/>
      <c r="F49" s="46"/>
      <c r="G49" s="7"/>
      <c r="H49" s="7"/>
      <c r="I49" s="7">
        <f>G49+H49</f>
        <v>0</v>
      </c>
      <c r="J49" s="26"/>
      <c r="K49" s="4"/>
    </row>
    <row r="50" spans="2:11" ht="15" customHeight="1" x14ac:dyDescent="0.25">
      <c r="B50" s="5" t="s">
        <v>12</v>
      </c>
      <c r="C50" s="44" t="s">
        <v>9</v>
      </c>
      <c r="D50" s="45"/>
      <c r="E50" s="45"/>
      <c r="F50" s="46"/>
      <c r="G50" s="7"/>
      <c r="H50" s="7"/>
      <c r="I50" s="7">
        <f>G50+H50</f>
        <v>0</v>
      </c>
      <c r="J50" s="26"/>
      <c r="K50" s="4"/>
    </row>
    <row r="51" spans="2:11" x14ac:dyDescent="0.25">
      <c r="B51" s="10"/>
      <c r="C51" s="8"/>
      <c r="D51" s="8"/>
      <c r="E51" s="8"/>
      <c r="F51" s="18" t="s">
        <v>7</v>
      </c>
      <c r="G51" s="19">
        <f>SUM(G48:G50)</f>
        <v>3302</v>
      </c>
      <c r="H51" s="19">
        <f>SUM(H48:H50)</f>
        <v>114.77</v>
      </c>
      <c r="I51" s="19">
        <f>SUM(I48:I50)</f>
        <v>3416.77</v>
      </c>
      <c r="J51" s="29"/>
      <c r="K51" s="13"/>
    </row>
    <row r="52" spans="2:11" ht="18" customHeight="1" x14ac:dyDescent="0.25">
      <c r="B52" s="5"/>
      <c r="C52" s="32" t="s">
        <v>16</v>
      </c>
      <c r="D52" s="33"/>
      <c r="E52" s="35" t="s">
        <v>39</v>
      </c>
      <c r="F52" s="36"/>
      <c r="G52" s="36"/>
      <c r="H52" s="36"/>
      <c r="I52" s="36"/>
      <c r="J52" s="36"/>
      <c r="K52" s="37"/>
    </row>
    <row r="53" spans="2:11" ht="63" customHeight="1" x14ac:dyDescent="0.25">
      <c r="B53" s="5" t="s">
        <v>10</v>
      </c>
      <c r="C53" s="44" t="s">
        <v>40</v>
      </c>
      <c r="D53" s="45"/>
      <c r="E53" s="45"/>
      <c r="F53" s="46"/>
      <c r="G53" s="7">
        <v>3314</v>
      </c>
      <c r="H53" s="7">
        <v>114.77</v>
      </c>
      <c r="I53" s="7">
        <f>G53+H53</f>
        <v>3428.77</v>
      </c>
      <c r="J53" s="28" t="s">
        <v>55</v>
      </c>
      <c r="K53" s="4"/>
    </row>
    <row r="54" spans="2:11" ht="15" customHeight="1" x14ac:dyDescent="0.25">
      <c r="B54" s="5" t="s">
        <v>11</v>
      </c>
      <c r="C54" s="44" t="s">
        <v>8</v>
      </c>
      <c r="D54" s="45"/>
      <c r="E54" s="45"/>
      <c r="F54" s="46"/>
      <c r="G54" s="7"/>
      <c r="H54" s="7"/>
      <c r="I54" s="7">
        <f>G54+H54</f>
        <v>0</v>
      </c>
      <c r="J54" s="26"/>
      <c r="K54" s="4"/>
    </row>
    <row r="55" spans="2:11" ht="15" customHeight="1" x14ac:dyDescent="0.25">
      <c r="B55" s="5" t="s">
        <v>12</v>
      </c>
      <c r="C55" s="44" t="s">
        <v>9</v>
      </c>
      <c r="D55" s="45"/>
      <c r="E55" s="45"/>
      <c r="F55" s="46"/>
      <c r="G55" s="7"/>
      <c r="H55" s="7"/>
      <c r="I55" s="7">
        <f>G55+H55</f>
        <v>0</v>
      </c>
      <c r="J55" s="26"/>
      <c r="K55" s="4"/>
    </row>
    <row r="56" spans="2:11" x14ac:dyDescent="0.25">
      <c r="B56" s="10"/>
      <c r="C56" s="8"/>
      <c r="D56" s="8"/>
      <c r="E56" s="8"/>
      <c r="F56" s="18" t="s">
        <v>7</v>
      </c>
      <c r="G56" s="19">
        <f>SUM(G53:G55)</f>
        <v>3314</v>
      </c>
      <c r="H56" s="19">
        <f>SUM(H53:H55)</f>
        <v>114.77</v>
      </c>
      <c r="I56" s="19">
        <f>SUM(I53:I55)</f>
        <v>3428.77</v>
      </c>
      <c r="J56" s="29"/>
      <c r="K56" s="13"/>
    </row>
    <row r="57" spans="2:11" ht="18" customHeight="1" x14ac:dyDescent="0.25">
      <c r="B57" s="5"/>
      <c r="C57" s="32" t="s">
        <v>16</v>
      </c>
      <c r="D57" s="33"/>
      <c r="E57" s="35" t="s">
        <v>44</v>
      </c>
      <c r="F57" s="36"/>
      <c r="G57" s="36"/>
      <c r="H57" s="36"/>
      <c r="I57" s="36"/>
      <c r="J57" s="36"/>
      <c r="K57" s="37"/>
    </row>
    <row r="58" spans="2:11" ht="61.5" customHeight="1" x14ac:dyDescent="0.25">
      <c r="B58" s="5" t="s">
        <v>10</v>
      </c>
      <c r="C58" s="44" t="s">
        <v>41</v>
      </c>
      <c r="D58" s="45"/>
      <c r="E58" s="45"/>
      <c r="F58" s="46"/>
      <c r="G58" s="7">
        <v>2840</v>
      </c>
      <c r="H58" s="7">
        <v>115.07</v>
      </c>
      <c r="I58" s="7">
        <f>G58+H58</f>
        <v>2955.07</v>
      </c>
      <c r="J58" s="28" t="s">
        <v>54</v>
      </c>
      <c r="K58" s="4"/>
    </row>
    <row r="59" spans="2:11" ht="15" customHeight="1" x14ac:dyDescent="0.25">
      <c r="B59" s="5" t="s">
        <v>11</v>
      </c>
      <c r="C59" s="44" t="s">
        <v>8</v>
      </c>
      <c r="D59" s="45"/>
      <c r="E59" s="45"/>
      <c r="F59" s="46"/>
      <c r="G59" s="7"/>
      <c r="H59" s="7"/>
      <c r="I59" s="7">
        <f>G59+H59</f>
        <v>0</v>
      </c>
      <c r="J59" s="26"/>
      <c r="K59" s="4"/>
    </row>
    <row r="60" spans="2:11" ht="15" customHeight="1" x14ac:dyDescent="0.25">
      <c r="B60" s="5" t="s">
        <v>12</v>
      </c>
      <c r="C60" s="44" t="s">
        <v>9</v>
      </c>
      <c r="D60" s="45"/>
      <c r="E60" s="45"/>
      <c r="F60" s="46"/>
      <c r="G60" s="7"/>
      <c r="H60" s="7"/>
      <c r="I60" s="7">
        <f>G60+H60</f>
        <v>0</v>
      </c>
      <c r="J60" s="26"/>
      <c r="K60" s="4"/>
    </row>
    <row r="61" spans="2:11" x14ac:dyDescent="0.25">
      <c r="B61" s="10"/>
      <c r="C61" s="8"/>
      <c r="D61" s="8"/>
      <c r="E61" s="8"/>
      <c r="F61" s="18" t="s">
        <v>7</v>
      </c>
      <c r="G61" s="19">
        <f>SUM(G58:G60)</f>
        <v>2840</v>
      </c>
      <c r="H61" s="19">
        <f>SUM(H58:H60)</f>
        <v>115.07</v>
      </c>
      <c r="I61" s="19">
        <f>SUM(I58:I60)</f>
        <v>2955.07</v>
      </c>
      <c r="J61" s="29"/>
      <c r="K61" s="13"/>
    </row>
    <row r="62" spans="2:11" ht="18" customHeight="1" x14ac:dyDescent="0.25">
      <c r="B62" s="5"/>
      <c r="C62" s="32" t="s">
        <v>16</v>
      </c>
      <c r="D62" s="33"/>
      <c r="E62" s="35" t="s">
        <v>42</v>
      </c>
      <c r="F62" s="36"/>
      <c r="G62" s="36"/>
      <c r="H62" s="36"/>
      <c r="I62" s="36"/>
      <c r="J62" s="36"/>
      <c r="K62" s="37"/>
    </row>
    <row r="63" spans="2:11" ht="60" customHeight="1" x14ac:dyDescent="0.25">
      <c r="B63" s="5" t="s">
        <v>10</v>
      </c>
      <c r="C63" s="44" t="s">
        <v>43</v>
      </c>
      <c r="D63" s="45"/>
      <c r="E63" s="45"/>
      <c r="F63" s="46"/>
      <c r="G63" s="7">
        <v>3846</v>
      </c>
      <c r="H63" s="7">
        <v>114.96</v>
      </c>
      <c r="I63" s="7">
        <f>G63+H63</f>
        <v>3960.96</v>
      </c>
      <c r="J63" s="28" t="s">
        <v>56</v>
      </c>
      <c r="K63" s="4"/>
    </row>
    <row r="64" spans="2:11" ht="15" customHeight="1" x14ac:dyDescent="0.25">
      <c r="B64" s="5" t="s">
        <v>11</v>
      </c>
      <c r="C64" s="44" t="s">
        <v>8</v>
      </c>
      <c r="D64" s="45"/>
      <c r="E64" s="45"/>
      <c r="F64" s="46"/>
      <c r="G64" s="7"/>
      <c r="H64" s="7"/>
      <c r="I64" s="7">
        <f>G64+H64</f>
        <v>0</v>
      </c>
      <c r="J64" s="26"/>
      <c r="K64" s="4"/>
    </row>
    <row r="65" spans="2:11" ht="15" customHeight="1" x14ac:dyDescent="0.25">
      <c r="B65" s="5" t="s">
        <v>12</v>
      </c>
      <c r="C65" s="44" t="s">
        <v>9</v>
      </c>
      <c r="D65" s="45"/>
      <c r="E65" s="45"/>
      <c r="F65" s="46"/>
      <c r="G65" s="7"/>
      <c r="H65" s="7"/>
      <c r="I65" s="7">
        <f>G65+H65</f>
        <v>0</v>
      </c>
      <c r="J65" s="26"/>
      <c r="K65" s="4"/>
    </row>
    <row r="66" spans="2:11" x14ac:dyDescent="0.25">
      <c r="B66" s="10"/>
      <c r="C66" s="8"/>
      <c r="D66" s="8"/>
      <c r="E66" s="8"/>
      <c r="F66" s="18" t="s">
        <v>7</v>
      </c>
      <c r="G66" s="19">
        <f>SUM(G63:G65)</f>
        <v>3846</v>
      </c>
      <c r="H66" s="19">
        <f>SUM(H63:H65)</f>
        <v>114.96</v>
      </c>
      <c r="I66" s="19">
        <f>SUM(I63:I65)</f>
        <v>3960.96</v>
      </c>
      <c r="J66" s="29"/>
      <c r="K66" s="13"/>
    </row>
    <row r="67" spans="2:11" ht="15" customHeight="1" x14ac:dyDescent="0.25">
      <c r="B67" s="5"/>
      <c r="C67" s="32" t="s">
        <v>16</v>
      </c>
      <c r="D67" s="33"/>
      <c r="E67" s="35" t="s">
        <v>63</v>
      </c>
      <c r="F67" s="36"/>
      <c r="G67" s="36"/>
      <c r="H67" s="36"/>
      <c r="I67" s="36"/>
      <c r="J67" s="36"/>
      <c r="K67" s="37"/>
    </row>
    <row r="68" spans="2:11" ht="80.25" customHeight="1" x14ac:dyDescent="0.25">
      <c r="B68" s="5" t="s">
        <v>10</v>
      </c>
      <c r="C68" s="44" t="s">
        <v>64</v>
      </c>
      <c r="D68" s="45"/>
      <c r="E68" s="45"/>
      <c r="F68" s="46"/>
      <c r="G68" s="7"/>
      <c r="H68" s="7"/>
      <c r="I68" s="7"/>
      <c r="J68" s="51"/>
      <c r="K68" s="4" t="s">
        <v>65</v>
      </c>
    </row>
    <row r="69" spans="2:11" ht="60" customHeight="1" x14ac:dyDescent="0.25">
      <c r="B69" s="10"/>
      <c r="C69" s="9"/>
      <c r="D69" s="9"/>
      <c r="E69" s="47" t="s">
        <v>18</v>
      </c>
      <c r="F69" s="47"/>
      <c r="G69" s="15">
        <f>G11+G16+G21+G26+G31+G36+G41+G46+J80+G51+G56+G61+G66</f>
        <v>33206</v>
      </c>
      <c r="H69" s="15">
        <f>H11+H16+H21+H26+H31+H36+H41+H46+H51+H56+H61+H66</f>
        <v>1379.65</v>
      </c>
      <c r="I69" s="15">
        <f>I11+I16+I21+I26+I31+I36+I41+I46+I51+I56+I61+I66</f>
        <v>34585.65</v>
      </c>
      <c r="J69" s="30"/>
      <c r="K69" s="14"/>
    </row>
    <row r="70" spans="2:11" x14ac:dyDescent="0.25">
      <c r="B70" s="12" t="s">
        <v>19</v>
      </c>
      <c r="C70" s="2"/>
      <c r="D70" s="2"/>
      <c r="E70" s="2"/>
      <c r="F70" s="2"/>
      <c r="G70" s="2"/>
      <c r="H70" s="2"/>
      <c r="I70" s="2"/>
      <c r="K70" s="2"/>
    </row>
    <row r="71" spans="2:11" x14ac:dyDescent="0.25">
      <c r="B71" s="2"/>
      <c r="C71" s="2"/>
      <c r="D71" s="2"/>
      <c r="E71" s="2"/>
      <c r="F71" s="2"/>
      <c r="G71" s="2"/>
      <c r="H71" s="2"/>
      <c r="I71" s="2"/>
      <c r="K71" s="2"/>
    </row>
    <row r="72" spans="2:11" x14ac:dyDescent="0.25">
      <c r="B72" s="39" t="s">
        <v>62</v>
      </c>
      <c r="C72" s="39"/>
      <c r="D72" s="41" t="s">
        <v>61</v>
      </c>
      <c r="E72" s="41"/>
      <c r="F72" s="41"/>
      <c r="G72" s="24"/>
      <c r="H72" s="2"/>
      <c r="I72" s="2"/>
      <c r="K72" s="2"/>
    </row>
    <row r="73" spans="2:11" x14ac:dyDescent="0.25">
      <c r="H73" s="2"/>
      <c r="I73" s="2"/>
      <c r="K73" s="2"/>
    </row>
    <row r="74" spans="2:11" ht="15.75" customHeight="1" x14ac:dyDescent="0.25">
      <c r="B74" s="38" t="s">
        <v>57</v>
      </c>
      <c r="C74" s="38"/>
      <c r="D74" s="40" t="s">
        <v>58</v>
      </c>
      <c r="E74" s="40"/>
      <c r="F74" s="40"/>
      <c r="G74" s="49" t="s">
        <v>59</v>
      </c>
      <c r="H74" s="49"/>
      <c r="I74" s="50" t="s">
        <v>60</v>
      </c>
      <c r="J74" s="50"/>
      <c r="K74" s="50"/>
    </row>
    <row r="75" spans="2:11" x14ac:dyDescent="0.25">
      <c r="B75" s="2"/>
      <c r="C75" s="2"/>
      <c r="D75" s="48" t="s">
        <v>17</v>
      </c>
      <c r="E75" s="48"/>
      <c r="F75" s="48"/>
      <c r="G75" s="48" t="s">
        <v>13</v>
      </c>
      <c r="H75" s="48"/>
      <c r="I75" s="48" t="s">
        <v>14</v>
      </c>
      <c r="J75" s="48"/>
      <c r="K75" s="48"/>
    </row>
  </sheetData>
  <mergeCells count="74">
    <mergeCell ref="C67:D67"/>
    <mergeCell ref="E67:K67"/>
    <mergeCell ref="C68:F68"/>
    <mergeCell ref="C62:D62"/>
    <mergeCell ref="E62:K62"/>
    <mergeCell ref="C63:F63"/>
    <mergeCell ref="C64:F64"/>
    <mergeCell ref="C65:F65"/>
    <mergeCell ref="C57:D57"/>
    <mergeCell ref="E57:K57"/>
    <mergeCell ref="C58:F58"/>
    <mergeCell ref="C59:F59"/>
    <mergeCell ref="C60:F60"/>
    <mergeCell ref="C52:D52"/>
    <mergeCell ref="E52:K52"/>
    <mergeCell ref="C53:F53"/>
    <mergeCell ref="C54:F54"/>
    <mergeCell ref="C55:F55"/>
    <mergeCell ref="C47:D47"/>
    <mergeCell ref="E47:K47"/>
    <mergeCell ref="C48:F48"/>
    <mergeCell ref="C49:F49"/>
    <mergeCell ref="C50:F50"/>
    <mergeCell ref="C42:D42"/>
    <mergeCell ref="E42:K42"/>
    <mergeCell ref="C43:F43"/>
    <mergeCell ref="C44:F44"/>
    <mergeCell ref="C45:F45"/>
    <mergeCell ref="C37:D37"/>
    <mergeCell ref="E37:K37"/>
    <mergeCell ref="C38:F38"/>
    <mergeCell ref="C39:F39"/>
    <mergeCell ref="C40:F40"/>
    <mergeCell ref="C32:D32"/>
    <mergeCell ref="E32:K32"/>
    <mergeCell ref="C33:F33"/>
    <mergeCell ref="C34:F34"/>
    <mergeCell ref="C35:F35"/>
    <mergeCell ref="C27:D27"/>
    <mergeCell ref="E27:K27"/>
    <mergeCell ref="C28:F28"/>
    <mergeCell ref="C29:F29"/>
    <mergeCell ref="C30:F30"/>
    <mergeCell ref="C22:D22"/>
    <mergeCell ref="E22:K22"/>
    <mergeCell ref="C23:F23"/>
    <mergeCell ref="C24:F24"/>
    <mergeCell ref="C25:F25"/>
    <mergeCell ref="D75:F75"/>
    <mergeCell ref="G74:H74"/>
    <mergeCell ref="G75:H75"/>
    <mergeCell ref="I74:K74"/>
    <mergeCell ref="I75:K75"/>
    <mergeCell ref="B74:C74"/>
    <mergeCell ref="B72:C72"/>
    <mergeCell ref="D74:F74"/>
    <mergeCell ref="D72:F72"/>
    <mergeCell ref="C6:F6"/>
    <mergeCell ref="C8:F8"/>
    <mergeCell ref="C9:F9"/>
    <mergeCell ref="C10:F10"/>
    <mergeCell ref="C13:F13"/>
    <mergeCell ref="C14:F14"/>
    <mergeCell ref="C15:F15"/>
    <mergeCell ref="E69:F69"/>
    <mergeCell ref="C18:F18"/>
    <mergeCell ref="C19:F19"/>
    <mergeCell ref="C20:F20"/>
    <mergeCell ref="C7:D7"/>
    <mergeCell ref="C12:D12"/>
    <mergeCell ref="C17:D17"/>
    <mergeCell ref="E7:K7"/>
    <mergeCell ref="E12:K12"/>
    <mergeCell ref="E17:K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Grete Arumäe</dc:creator>
  <cp:lastModifiedBy>Aleksandr Pahhomov</cp:lastModifiedBy>
  <cp:lastPrinted>2020-11-21T16:55:14Z</cp:lastPrinted>
  <dcterms:created xsi:type="dcterms:W3CDTF">2020-11-20T17:54:07Z</dcterms:created>
  <dcterms:modified xsi:type="dcterms:W3CDTF">2025-10-22T06:45:43Z</dcterms:modified>
</cp:coreProperties>
</file>